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ЦИК КР\Desktop\"/>
    </mc:Choice>
  </mc:AlternateContent>
  <bookViews>
    <workbookView xWindow="120" yWindow="45" windowWidth="11280" windowHeight="4950" tabRatio="943"/>
  </bookViews>
  <sheets>
    <sheet name="СВОД" sheetId="23" r:id="rId1"/>
  </sheets>
  <externalReferences>
    <externalReference r:id="rId2"/>
  </externalReferences>
  <definedNames>
    <definedName name="_xlnm.Print_Area" localSheetId="0">СВОД!$B$1:$H$35</definedName>
  </definedNames>
  <calcPr calcId="162913"/>
</workbook>
</file>

<file path=xl/calcChain.xml><?xml version="1.0" encoding="utf-8"?>
<calcChain xmlns="http://schemas.openxmlformats.org/spreadsheetml/2006/main">
  <c r="H20" i="23" l="1"/>
  <c r="H21" i="23"/>
  <c r="H22" i="23"/>
  <c r="H23" i="23"/>
  <c r="H24" i="23"/>
  <c r="H25" i="23"/>
  <c r="H26" i="23"/>
  <c r="H27" i="23"/>
  <c r="H30" i="23"/>
  <c r="H31" i="23" l="1"/>
  <c r="F22" i="23"/>
  <c r="E20" i="23" l="1"/>
  <c r="D28" i="23" l="1"/>
  <c r="D29" i="23"/>
  <c r="F26" i="23" l="1"/>
  <c r="F25" i="23"/>
  <c r="F24" i="23"/>
  <c r="F23" i="23"/>
  <c r="F21" i="23"/>
  <c r="F20" i="23"/>
  <c r="F31" i="23" l="1"/>
  <c r="G27" i="23" l="1"/>
  <c r="G26" i="23"/>
  <c r="G25" i="23"/>
  <c r="G24" i="23"/>
  <c r="G23" i="23"/>
  <c r="G22" i="23"/>
  <c r="G21" i="23"/>
  <c r="G20" i="23"/>
  <c r="G31" i="23" l="1"/>
  <c r="E24" i="23" l="1"/>
  <c r="D24" i="23" s="1"/>
  <c r="E22" i="23"/>
  <c r="D22" i="23" s="1"/>
  <c r="E30" i="23"/>
  <c r="D30" i="23" s="1"/>
  <c r="E27" i="23"/>
  <c r="D27" i="23" s="1"/>
  <c r="E23" i="23"/>
  <c r="D23" i="23" s="1"/>
  <c r="E25" i="23"/>
  <c r="D25" i="23" s="1"/>
  <c r="D20" i="23" l="1"/>
  <c r="E26" i="23" l="1"/>
  <c r="D26" i="23" s="1"/>
  <c r="E21" i="23"/>
  <c r="D21" i="23" l="1"/>
  <c r="D31" i="23" s="1"/>
  <c r="E31" i="23"/>
</calcChain>
</file>

<file path=xl/sharedStrings.xml><?xml version="1.0" encoding="utf-8"?>
<sst xmlns="http://schemas.openxmlformats.org/spreadsheetml/2006/main" count="38" uniqueCount="38">
  <si>
    <t>Арендная плата</t>
  </si>
  <si>
    <t>Наименование статей</t>
  </si>
  <si>
    <t>Зарплата</t>
  </si>
  <si>
    <t>Отчисления в Соцфонд 17,25%</t>
  </si>
  <si>
    <t>Расходы на служебные поездки</t>
  </si>
  <si>
    <t>Транспортные расходы</t>
  </si>
  <si>
    <t>Уровни эконом классиф</t>
  </si>
  <si>
    <t>ЦИК КР</t>
  </si>
  <si>
    <t>Итого:</t>
  </si>
  <si>
    <t>Приобретение предметов и материалов для текущих хоз целей</t>
  </si>
  <si>
    <t>Приобретение услуг охраны</t>
  </si>
  <si>
    <t xml:space="preserve">СВОД СМЕТЫ </t>
  </si>
  <si>
    <t>Услуги связи</t>
  </si>
  <si>
    <t>Коммунальные услуги</t>
  </si>
  <si>
    <t>Машины и оборудование</t>
  </si>
  <si>
    <t>Утверждено</t>
  </si>
  <si>
    <t>Постановлением Центральной комиссии</t>
  </si>
  <si>
    <t>по выборам и проведению референдумов</t>
  </si>
  <si>
    <t xml:space="preserve">Кыргызской Республики </t>
  </si>
  <si>
    <t>Всего расходов</t>
  </si>
  <si>
    <t>По областям</t>
  </si>
  <si>
    <t>Приобретение прочие расходы и услуги</t>
  </si>
  <si>
    <t>Количество ТИК-56</t>
  </si>
  <si>
    <t>Количество членов  ТИК- 672</t>
  </si>
  <si>
    <t>Количество привлеченных операторов УИК-1609</t>
  </si>
  <si>
    <t>Количество  привлеченных специлист. ГТП  (техподдержка )- 600</t>
  </si>
  <si>
    <t>Количество членов  УИК- 26819</t>
  </si>
  <si>
    <t>*Смета расходов  на второй тур</t>
  </si>
  <si>
    <t xml:space="preserve"> </t>
  </si>
  <si>
    <t>Количество УИК-2653: из них ДГ-40, за рубежом-100 (МИД)</t>
  </si>
  <si>
    <t>МИД</t>
  </si>
  <si>
    <t>от 26. 09. 2026 года  № 107</t>
  </si>
  <si>
    <t xml:space="preserve">Завдующая отделом планирования учета, </t>
  </si>
  <si>
    <t xml:space="preserve">отчетности </t>
  </si>
  <si>
    <t>Г. Дюшембаева</t>
  </si>
  <si>
    <r>
      <rPr>
        <b/>
        <i/>
        <sz val="14"/>
        <rFont val="Times New Roman"/>
        <family val="1"/>
        <charset val="204"/>
      </rPr>
      <t xml:space="preserve">Примечание* </t>
    </r>
    <r>
      <rPr>
        <i/>
        <sz val="14"/>
        <rFont val="Times New Roman"/>
        <family val="1"/>
        <charset val="204"/>
      </rPr>
      <t>Смета расходов на проведение повторного голосования по выборам Президента Кыргызской Республики                              (Согласно статье 56 Конституционного закона КР)</t>
    </r>
  </si>
  <si>
    <t xml:space="preserve">расходов на подготовку и проведение выборов Президента Кыргызской Республики </t>
  </si>
  <si>
    <t>назначенных на 27 января 2027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</si>
</sst>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0" fontId="4" fillId="0" borderId="0" xfId="2" applyFont="1" applyAlignment="1">
      <alignment horizontal="center"/>
    </xf>
    <xf numFmtId="3" fontId="4" fillId="0" borderId="0" xfId="1" applyNumberFormat="1" applyFont="1" applyFill="1" applyAlignment="1">
      <alignment horizontal="left"/>
    </xf>
    <xf numFmtId="3" fontId="4" fillId="0" borderId="0" xfId="1" applyNumberFormat="1" applyFont="1" applyFill="1" applyAlignment="1">
      <alignment horizontal="center"/>
    </xf>
    <xf numFmtId="0" fontId="4" fillId="0" borderId="0" xfId="4" applyFont="1"/>
    <xf numFmtId="0" fontId="6" fillId="0" borderId="0" xfId="4" applyFont="1"/>
    <xf numFmtId="0" fontId="4" fillId="0" borderId="0" xfId="2" applyFont="1" applyAlignment="1">
      <alignment horizontal="left"/>
    </xf>
    <xf numFmtId="3" fontId="4" fillId="0" borderId="0" xfId="1" applyNumberFormat="1" applyFont="1" applyFill="1" applyAlignment="1"/>
    <xf numFmtId="0" fontId="6" fillId="0" borderId="0" xfId="1" applyFont="1"/>
    <xf numFmtId="0" fontId="6" fillId="0" borderId="0" xfId="3" applyFont="1"/>
    <xf numFmtId="0" fontId="4" fillId="0" borderId="0" xfId="3" applyFont="1" applyAlignment="1">
      <alignment horizontal="center"/>
    </xf>
    <xf numFmtId="0" fontId="5" fillId="0" borderId="0" xfId="4" applyFont="1" applyBorder="1" applyAlignment="1"/>
    <xf numFmtId="0" fontId="6" fillId="4" borderId="0" xfId="0" applyFont="1" applyFill="1" applyAlignment="1">
      <alignment horizontal="center"/>
    </xf>
    <xf numFmtId="0" fontId="6" fillId="0" borderId="4" xfId="3" applyFont="1" applyBorder="1" applyAlignment="1">
      <alignment horizontal="center" vertical="center"/>
    </xf>
    <xf numFmtId="0" fontId="6" fillId="0" borderId="4" xfId="3" applyFont="1" applyBorder="1" applyAlignment="1">
      <alignment horizontal="left" vertical="center"/>
    </xf>
    <xf numFmtId="165" fontId="7" fillId="0" borderId="4" xfId="5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/>
    </xf>
    <xf numFmtId="0" fontId="6" fillId="0" borderId="4" xfId="3" applyFont="1" applyBorder="1" applyAlignment="1">
      <alignment horizontal="left" vertical="center" wrapText="1"/>
    </xf>
    <xf numFmtId="0" fontId="6" fillId="2" borderId="4" xfId="3" applyFont="1" applyFill="1" applyBorder="1" applyAlignment="1">
      <alignment horizontal="left" vertical="center" wrapText="1"/>
    </xf>
    <xf numFmtId="0" fontId="6" fillId="2" borderId="4" xfId="3" applyFont="1" applyFill="1" applyBorder="1" applyAlignment="1">
      <alignment horizontal="left" vertical="center"/>
    </xf>
    <xf numFmtId="0" fontId="6" fillId="2" borderId="4" xfId="3" applyFont="1" applyFill="1" applyBorder="1" applyAlignment="1">
      <alignment vertical="center" wrapText="1"/>
    </xf>
    <xf numFmtId="0" fontId="6" fillId="5" borderId="4" xfId="3" applyFont="1" applyFill="1" applyBorder="1"/>
    <xf numFmtId="0" fontId="4" fillId="5" borderId="4" xfId="3" applyFont="1" applyFill="1" applyBorder="1" applyAlignment="1">
      <alignment horizontal="center"/>
    </xf>
    <xf numFmtId="165" fontId="7" fillId="5" borderId="4" xfId="5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/>
    </xf>
    <xf numFmtId="0" fontId="6" fillId="0" borderId="0" xfId="3" applyFont="1" applyBorder="1"/>
    <xf numFmtId="0" fontId="6" fillId="0" borderId="0" xfId="3" applyFont="1" applyBorder="1" applyAlignment="1"/>
    <xf numFmtId="0" fontId="4" fillId="0" borderId="0" xfId="0" applyFont="1"/>
    <xf numFmtId="0" fontId="5" fillId="4" borderId="0" xfId="4" applyFont="1" applyFill="1" applyBorder="1" applyAlignment="1"/>
    <xf numFmtId="0" fontId="9" fillId="4" borderId="0" xfId="2" applyFont="1" applyFill="1" applyBorder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2" applyFont="1" applyFill="1" applyAlignment="1">
      <alignment vertical="center"/>
    </xf>
    <xf numFmtId="166" fontId="4" fillId="4" borderId="0" xfId="3" applyNumberFormat="1" applyFont="1" applyFill="1" applyBorder="1" applyAlignment="1">
      <alignment horizontal="center" vertical="center"/>
    </xf>
    <xf numFmtId="166" fontId="7" fillId="4" borderId="0" xfId="3" applyNumberFormat="1" applyFont="1" applyFill="1" applyBorder="1" applyAlignment="1">
      <alignment horizontal="center" vertical="center"/>
    </xf>
    <xf numFmtId="0" fontId="4" fillId="4" borderId="0" xfId="4" applyFont="1" applyFill="1" applyAlignment="1">
      <alignment vertical="center"/>
    </xf>
    <xf numFmtId="0" fontId="4" fillId="4" borderId="0" xfId="3" applyFont="1" applyFill="1" applyBorder="1" applyAlignment="1">
      <alignment horizontal="left" vertical="center"/>
    </xf>
    <xf numFmtId="0" fontId="4" fillId="4" borderId="0" xfId="0" applyFont="1" applyFill="1" applyAlignment="1">
      <alignment vertical="center"/>
    </xf>
    <xf numFmtId="0" fontId="4" fillId="0" borderId="0" xfId="3" applyFont="1" applyBorder="1"/>
    <xf numFmtId="0" fontId="6" fillId="0" borderId="0" xfId="3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0" xfId="4" applyFont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/>
    </xf>
    <xf numFmtId="0" fontId="4" fillId="3" borderId="2" xfId="3" applyFont="1" applyFill="1" applyBorder="1" applyAlignment="1">
      <alignment horizontal="center" vertical="center"/>
    </xf>
    <xf numFmtId="0" fontId="4" fillId="0" borderId="0" xfId="4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 wrapText="1"/>
    </xf>
    <xf numFmtId="0" fontId="8" fillId="4" borderId="3" xfId="3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4" xfId="4"/>
    <cellStyle name="Обычный_Смета на выборы - проект" xfId="2"/>
    <cellStyle name="Обычный_спецсредства" xfId="3"/>
    <cellStyle name="Финансовый" xfId="5" builtinId="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6;&#1077;&#1082;&#1090;%20&#1089;&#1084;&#1077;&#1090;&#1099;%20&#1055;&#1042;&#1050;&#1056;/&#1042;&#1099;&#1073;&#1086;&#1088;&#1099;%20&#1055;&#1088;&#1077;&#1079;&#1080;&#1076;&#1077;&#1085;&#1090;.%202027%20&#1075;/&#1058;&#1086;&#1082;&#1090;&#1086;&#1084;%202027/&#1055;&#1088;&#1086;&#1077;&#1082;&#1090;%20&#1085;&#1072;%20&#1089;&#1086;&#1075;&#1083;/&#1042;&#1057;&#1045;&#1043;&#1054;%20&#1057;&#1042;&#1054;&#1044;%20&#1074;%20&#1088;&#1072;&#1079;.%20&#1088;&#1072;&#1081;.%20&#1080;%20&#1086;&#1073;&#1083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22">
          <cell r="L22">
            <v>201134000</v>
          </cell>
          <cell r="M22">
            <v>85398500</v>
          </cell>
          <cell r="N22">
            <v>152000</v>
          </cell>
          <cell r="O22">
            <v>140308000</v>
          </cell>
        </row>
        <row r="23">
          <cell r="L23">
            <v>34694600</v>
          </cell>
          <cell r="M23">
            <v>14730100</v>
          </cell>
          <cell r="N23">
            <v>24000</v>
          </cell>
          <cell r="O23">
            <v>24202700</v>
          </cell>
        </row>
        <row r="24">
          <cell r="L24">
            <v>1423800</v>
          </cell>
          <cell r="M24">
            <v>12039700</v>
          </cell>
          <cell r="N24">
            <v>36735000</v>
          </cell>
          <cell r="O24">
            <v>10000000</v>
          </cell>
        </row>
        <row r="25">
          <cell r="L25">
            <v>0</v>
          </cell>
          <cell r="M25">
            <v>3948800</v>
          </cell>
          <cell r="N25">
            <v>79000</v>
          </cell>
          <cell r="O25">
            <v>15716000</v>
          </cell>
        </row>
        <row r="26">
          <cell r="L26">
            <v>0</v>
          </cell>
          <cell r="M26">
            <v>1388800</v>
          </cell>
          <cell r="N26">
            <v>3555000</v>
          </cell>
          <cell r="O26">
            <v>2000000</v>
          </cell>
        </row>
        <row r="27">
          <cell r="L27">
            <v>31302700</v>
          </cell>
          <cell r="M27">
            <v>9303300</v>
          </cell>
          <cell r="N27">
            <v>2900000</v>
          </cell>
          <cell r="O27">
            <v>3000000</v>
          </cell>
        </row>
        <row r="28">
          <cell r="L28">
            <v>108087200</v>
          </cell>
          <cell r="M28">
            <v>83915300</v>
          </cell>
          <cell r="N28">
            <v>7100000</v>
          </cell>
          <cell r="O28">
            <v>220484000</v>
          </cell>
        </row>
        <row r="29">
          <cell r="M29">
            <v>19525500</v>
          </cell>
          <cell r="N29">
            <v>2655000</v>
          </cell>
          <cell r="O29">
            <v>75447000</v>
          </cell>
        </row>
        <row r="32">
          <cell r="M32">
            <v>9750000</v>
          </cell>
          <cell r="O32">
            <v>39000000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view="pageBreakPreview" topLeftCell="A10" zoomScale="93" zoomScaleNormal="100" zoomScaleSheetLayoutView="93" workbookViewId="0">
      <selection activeCell="P13" sqref="P13"/>
    </sheetView>
  </sheetViews>
  <sheetFormatPr defaultRowHeight="32.25" customHeight="1" x14ac:dyDescent="0.3"/>
  <cols>
    <col min="1" max="1" width="9.140625" style="1"/>
    <col min="2" max="2" width="17.5703125" style="1" customWidth="1"/>
    <col min="3" max="3" width="33.5703125" style="1" customWidth="1"/>
    <col min="4" max="4" width="22" style="1" customWidth="1"/>
    <col min="5" max="5" width="19.7109375" style="1" customWidth="1"/>
    <col min="6" max="6" width="19.42578125" style="1" customWidth="1"/>
    <col min="7" max="7" width="19.28515625" style="1" customWidth="1"/>
    <col min="8" max="8" width="19.5703125" style="1" customWidth="1"/>
    <col min="9" max="16384" width="9.140625" style="1"/>
  </cols>
  <sheetData>
    <row r="1" spans="2:13" ht="28.5" customHeight="1" x14ac:dyDescent="0.3">
      <c r="E1" s="2" t="s">
        <v>15</v>
      </c>
      <c r="F1" s="2"/>
    </row>
    <row r="2" spans="2:13" ht="28.5" customHeight="1" x14ac:dyDescent="0.3">
      <c r="E2" s="3" t="s">
        <v>16</v>
      </c>
      <c r="F2" s="4"/>
    </row>
    <row r="3" spans="2:13" ht="28.5" customHeight="1" x14ac:dyDescent="0.3">
      <c r="E3" s="3" t="s">
        <v>17</v>
      </c>
    </row>
    <row r="4" spans="2:13" ht="28.5" customHeight="1" x14ac:dyDescent="0.3">
      <c r="B4" s="5"/>
      <c r="C4" s="6"/>
      <c r="D4" s="7"/>
      <c r="E4" s="8" t="s">
        <v>18</v>
      </c>
      <c r="F4" s="9"/>
    </row>
    <row r="5" spans="2:13" ht="28.5" customHeight="1" x14ac:dyDescent="0.3">
      <c r="B5" s="6"/>
      <c r="C5" s="6"/>
      <c r="D5" s="3"/>
      <c r="E5" s="8" t="s">
        <v>31</v>
      </c>
      <c r="F5" s="8"/>
    </row>
    <row r="6" spans="2:13" ht="28.5" customHeight="1" x14ac:dyDescent="0.3">
      <c r="B6" s="10"/>
      <c r="C6" s="11"/>
      <c r="F6" s="12"/>
      <c r="G6" s="29"/>
    </row>
    <row r="7" spans="2:13" ht="32.25" customHeight="1" x14ac:dyDescent="0.3">
      <c r="B7" s="10"/>
      <c r="C7" s="49" t="s">
        <v>11</v>
      </c>
      <c r="D7" s="49"/>
      <c r="E7" s="49"/>
      <c r="F7" s="49"/>
      <c r="G7" s="49"/>
    </row>
    <row r="8" spans="2:13" ht="29.25" customHeight="1" x14ac:dyDescent="0.3">
      <c r="B8" s="51" t="s">
        <v>36</v>
      </c>
      <c r="C8" s="51"/>
      <c r="D8" s="51"/>
      <c r="E8" s="51"/>
      <c r="F8" s="51"/>
      <c r="G8" s="51"/>
      <c r="H8" s="51"/>
    </row>
    <row r="9" spans="2:13" ht="23.25" customHeight="1" x14ac:dyDescent="0.3">
      <c r="B9" s="39"/>
      <c r="C9" s="50" t="s">
        <v>37</v>
      </c>
      <c r="D9" s="50"/>
      <c r="E9" s="50"/>
      <c r="F9" s="50"/>
      <c r="G9" s="50"/>
      <c r="H9" s="40"/>
    </row>
    <row r="10" spans="2:13" ht="30" customHeight="1" x14ac:dyDescent="0.3">
      <c r="B10" s="10"/>
      <c r="C10" s="1" t="s">
        <v>22</v>
      </c>
    </row>
    <row r="11" spans="2:13" ht="30" customHeight="1" x14ac:dyDescent="0.3">
      <c r="B11" s="10"/>
      <c r="C11" s="1" t="s">
        <v>23</v>
      </c>
      <c r="M11" s="1" t="s">
        <v>28</v>
      </c>
    </row>
    <row r="12" spans="2:13" ht="30" customHeight="1" x14ac:dyDescent="0.3">
      <c r="B12" s="10"/>
      <c r="C12" s="1" t="s">
        <v>29</v>
      </c>
    </row>
    <row r="13" spans="2:13" ht="30" customHeight="1" x14ac:dyDescent="0.3">
      <c r="B13" s="10"/>
      <c r="C13" s="1" t="s">
        <v>26</v>
      </c>
    </row>
    <row r="14" spans="2:13" ht="30" customHeight="1" x14ac:dyDescent="0.3">
      <c r="B14" s="10"/>
      <c r="C14" s="1" t="s">
        <v>24</v>
      </c>
      <c r="F14" s="13"/>
    </row>
    <row r="15" spans="2:13" ht="30" customHeight="1" x14ac:dyDescent="0.3">
      <c r="B15" s="10"/>
      <c r="C15" s="1" t="s">
        <v>25</v>
      </c>
      <c r="F15" s="13"/>
    </row>
    <row r="16" spans="2:13" ht="30" customHeight="1" x14ac:dyDescent="0.3">
      <c r="B16" s="10"/>
    </row>
    <row r="17" spans="2:8" ht="32.25" customHeight="1" x14ac:dyDescent="0.3">
      <c r="B17" s="54" t="s">
        <v>6</v>
      </c>
      <c r="C17" s="47" t="s">
        <v>1</v>
      </c>
      <c r="D17" s="42" t="s">
        <v>19</v>
      </c>
      <c r="E17" s="45" t="s">
        <v>7</v>
      </c>
      <c r="F17" s="42" t="s">
        <v>20</v>
      </c>
      <c r="G17" s="42" t="s">
        <v>30</v>
      </c>
      <c r="H17" s="42" t="s">
        <v>27</v>
      </c>
    </row>
    <row r="18" spans="2:8" ht="32.25" customHeight="1" x14ac:dyDescent="0.3">
      <c r="B18" s="55"/>
      <c r="C18" s="48"/>
      <c r="D18" s="43"/>
      <c r="E18" s="46"/>
      <c r="F18" s="43"/>
      <c r="G18" s="43"/>
      <c r="H18" s="43"/>
    </row>
    <row r="19" spans="2:8" ht="32.25" customHeight="1" x14ac:dyDescent="0.3">
      <c r="B19" s="55"/>
      <c r="C19" s="48"/>
      <c r="D19" s="43"/>
      <c r="E19" s="46"/>
      <c r="F19" s="43"/>
      <c r="G19" s="43"/>
      <c r="H19" s="43"/>
    </row>
    <row r="20" spans="2:8" ht="38.25" customHeight="1" x14ac:dyDescent="0.3">
      <c r="B20" s="14">
        <v>2111</v>
      </c>
      <c r="C20" s="15" t="s">
        <v>2</v>
      </c>
      <c r="D20" s="16">
        <f>E20+F20+G20+H20</f>
        <v>426992500</v>
      </c>
      <c r="E20" s="16">
        <f>[1]СВОД!$O$22</f>
        <v>140308000</v>
      </c>
      <c r="F20" s="16">
        <f>[1]СВОД!$L$22</f>
        <v>201134000</v>
      </c>
      <c r="G20" s="16">
        <f>[1]СВОД!$N$22</f>
        <v>152000</v>
      </c>
      <c r="H20" s="17">
        <f>[1]СВОД!$M$22</f>
        <v>85398500</v>
      </c>
    </row>
    <row r="21" spans="2:8" ht="36.75" customHeight="1" x14ac:dyDescent="0.3">
      <c r="B21" s="14">
        <v>2121</v>
      </c>
      <c r="C21" s="18" t="s">
        <v>3</v>
      </c>
      <c r="D21" s="16">
        <f t="shared" ref="D21:D29" si="0">E21+F21+G21+H21</f>
        <v>73651400</v>
      </c>
      <c r="E21" s="16">
        <f>[1]СВОД!$O$23</f>
        <v>24202700</v>
      </c>
      <c r="F21" s="16">
        <f>[1]СВОД!$L$23</f>
        <v>34694600</v>
      </c>
      <c r="G21" s="16">
        <f>[1]СВОД!$N$23</f>
        <v>24000</v>
      </c>
      <c r="H21" s="17">
        <f>[1]СВОД!$M$23</f>
        <v>14730100</v>
      </c>
    </row>
    <row r="22" spans="2:8" ht="39.75" customHeight="1" x14ac:dyDescent="0.3">
      <c r="B22" s="14">
        <v>2211</v>
      </c>
      <c r="C22" s="19" t="s">
        <v>4</v>
      </c>
      <c r="D22" s="16">
        <f t="shared" si="0"/>
        <v>60198500</v>
      </c>
      <c r="E22" s="16">
        <f>[1]СВОД!$O$24</f>
        <v>10000000</v>
      </c>
      <c r="F22" s="16">
        <f>[1]СВОД!$L$24</f>
        <v>1423800</v>
      </c>
      <c r="G22" s="16">
        <f>[1]СВОД!$N$24</f>
        <v>36735000</v>
      </c>
      <c r="H22" s="17">
        <f>[1]СВОД!$M$24</f>
        <v>12039700</v>
      </c>
    </row>
    <row r="23" spans="2:8" ht="32.25" customHeight="1" x14ac:dyDescent="0.3">
      <c r="B23" s="14">
        <v>2212</v>
      </c>
      <c r="C23" s="20" t="s">
        <v>12</v>
      </c>
      <c r="D23" s="16">
        <f t="shared" si="0"/>
        <v>19743800</v>
      </c>
      <c r="E23" s="16">
        <f>[1]СВОД!$O$25</f>
        <v>15716000</v>
      </c>
      <c r="F23" s="16">
        <f>[1]СВОД!$L$25</f>
        <v>0</v>
      </c>
      <c r="G23" s="16">
        <f>[1]СВОД!$N$25</f>
        <v>79000</v>
      </c>
      <c r="H23" s="17">
        <f>[1]СВОД!$M$25</f>
        <v>3948800</v>
      </c>
    </row>
    <row r="24" spans="2:8" ht="32.25" customHeight="1" x14ac:dyDescent="0.3">
      <c r="B24" s="14">
        <v>2213</v>
      </c>
      <c r="C24" s="20" t="s">
        <v>0</v>
      </c>
      <c r="D24" s="16">
        <f t="shared" si="0"/>
        <v>6943800</v>
      </c>
      <c r="E24" s="16">
        <f>[1]СВОД!$O$26</f>
        <v>2000000</v>
      </c>
      <c r="F24" s="16">
        <f>[1]СВОД!$L$26</f>
        <v>0</v>
      </c>
      <c r="G24" s="16">
        <f>[1]СВОД!$N$26</f>
        <v>3555000</v>
      </c>
      <c r="H24" s="17">
        <f>[1]СВОД!$M$26</f>
        <v>1388800</v>
      </c>
    </row>
    <row r="25" spans="2:8" ht="32.25" customHeight="1" x14ac:dyDescent="0.3">
      <c r="B25" s="14">
        <v>2214</v>
      </c>
      <c r="C25" s="20" t="s">
        <v>5</v>
      </c>
      <c r="D25" s="16">
        <f t="shared" si="0"/>
        <v>46506000</v>
      </c>
      <c r="E25" s="16">
        <f>[1]СВОД!$O$27</f>
        <v>3000000</v>
      </c>
      <c r="F25" s="16">
        <f>[1]СВОД!$L$27</f>
        <v>31302700</v>
      </c>
      <c r="G25" s="16">
        <f>[1]СВОД!$N$27</f>
        <v>2900000</v>
      </c>
      <c r="H25" s="17">
        <f>[1]СВОД!$M$27</f>
        <v>9303300</v>
      </c>
    </row>
    <row r="26" spans="2:8" ht="43.5" customHeight="1" x14ac:dyDescent="0.3">
      <c r="B26" s="14">
        <v>2215</v>
      </c>
      <c r="C26" s="21" t="s">
        <v>21</v>
      </c>
      <c r="D26" s="16">
        <f t="shared" si="0"/>
        <v>419586500</v>
      </c>
      <c r="E26" s="16">
        <f>[1]СВОД!$O$28</f>
        <v>220484000</v>
      </c>
      <c r="F26" s="16">
        <f>[1]СВОД!$L$28</f>
        <v>108087200</v>
      </c>
      <c r="G26" s="16">
        <f>[1]СВОД!$N$28</f>
        <v>7100000</v>
      </c>
      <c r="H26" s="17">
        <f>[1]СВОД!$M$28</f>
        <v>83915300</v>
      </c>
    </row>
    <row r="27" spans="2:8" ht="63.75" customHeight="1" x14ac:dyDescent="0.3">
      <c r="B27" s="14">
        <v>2222</v>
      </c>
      <c r="C27" s="21" t="s">
        <v>9</v>
      </c>
      <c r="D27" s="16">
        <f t="shared" si="0"/>
        <v>97627500</v>
      </c>
      <c r="E27" s="16">
        <f>[1]СВОД!$O$29</f>
        <v>75447000</v>
      </c>
      <c r="F27" s="16">
        <v>0</v>
      </c>
      <c r="G27" s="16">
        <f>[1]СВОД!$N$29</f>
        <v>2655000</v>
      </c>
      <c r="H27" s="17">
        <f>[1]СВОД!$M$29</f>
        <v>19525500</v>
      </c>
    </row>
    <row r="28" spans="2:8" ht="35.25" customHeight="1" x14ac:dyDescent="0.3">
      <c r="B28" s="14">
        <v>2225</v>
      </c>
      <c r="C28" s="21" t="s">
        <v>10</v>
      </c>
      <c r="D28" s="16">
        <f t="shared" si="0"/>
        <v>0</v>
      </c>
      <c r="E28" s="16"/>
      <c r="F28" s="16">
        <v>0</v>
      </c>
      <c r="G28" s="16"/>
      <c r="H28" s="17"/>
    </row>
    <row r="29" spans="2:8" ht="36.75" customHeight="1" x14ac:dyDescent="0.3">
      <c r="B29" s="14">
        <v>2231</v>
      </c>
      <c r="C29" s="21" t="s">
        <v>13</v>
      </c>
      <c r="D29" s="16">
        <f t="shared" si="0"/>
        <v>0</v>
      </c>
      <c r="E29" s="16"/>
      <c r="F29" s="16">
        <v>0</v>
      </c>
      <c r="G29" s="16"/>
      <c r="H29" s="17"/>
    </row>
    <row r="30" spans="2:8" ht="38.25" customHeight="1" x14ac:dyDescent="0.3">
      <c r="B30" s="14">
        <v>3112</v>
      </c>
      <c r="C30" s="21" t="s">
        <v>14</v>
      </c>
      <c r="D30" s="16">
        <f>E30+F30+G30+H30</f>
        <v>48750000</v>
      </c>
      <c r="E30" s="16">
        <f>[1]СВОД!$O$32</f>
        <v>39000000</v>
      </c>
      <c r="F30" s="16">
        <v>0</v>
      </c>
      <c r="G30" s="16"/>
      <c r="H30" s="17">
        <f>[1]СВОД!$M$32</f>
        <v>9750000</v>
      </c>
    </row>
    <row r="31" spans="2:8" ht="32.25" customHeight="1" x14ac:dyDescent="0.3">
      <c r="B31" s="22"/>
      <c r="C31" s="23" t="s">
        <v>8</v>
      </c>
      <c r="D31" s="24">
        <f t="shared" ref="D31:G31" si="1">SUM(D20:D30)</f>
        <v>1200000000</v>
      </c>
      <c r="E31" s="24">
        <f t="shared" si="1"/>
        <v>530157700</v>
      </c>
      <c r="F31" s="24">
        <f t="shared" si="1"/>
        <v>376642300</v>
      </c>
      <c r="G31" s="24">
        <f t="shared" si="1"/>
        <v>53200000</v>
      </c>
      <c r="H31" s="25">
        <f>SUM(H20:H30)</f>
        <v>240000000</v>
      </c>
    </row>
    <row r="32" spans="2:8" ht="59.25" customHeight="1" x14ac:dyDescent="0.3">
      <c r="B32" s="52" t="s">
        <v>35</v>
      </c>
      <c r="C32" s="52"/>
      <c r="D32" s="52"/>
      <c r="E32" s="52"/>
      <c r="F32" s="52"/>
      <c r="G32" s="52"/>
      <c r="H32" s="52"/>
    </row>
    <row r="33" spans="1:10" s="32" customFormat="1" ht="22.5" customHeight="1" x14ac:dyDescent="0.25">
      <c r="A33" s="30"/>
      <c r="B33" s="36" t="s">
        <v>32</v>
      </c>
      <c r="C33" s="33"/>
      <c r="D33" s="34"/>
      <c r="E33" s="33"/>
      <c r="F33" s="37"/>
      <c r="G33" s="31"/>
      <c r="H33" s="31"/>
      <c r="I33" s="31"/>
      <c r="J33" s="30"/>
    </row>
    <row r="34" spans="1:10" s="32" customFormat="1" ht="22.5" customHeight="1" x14ac:dyDescent="0.25">
      <c r="B34" s="35" t="s">
        <v>33</v>
      </c>
      <c r="C34" s="35"/>
      <c r="D34" s="37"/>
      <c r="E34" s="35"/>
      <c r="F34" s="35" t="s">
        <v>34</v>
      </c>
      <c r="G34" s="31"/>
      <c r="H34" s="31"/>
    </row>
    <row r="35" spans="1:10" ht="32.25" customHeight="1" x14ac:dyDescent="0.3">
      <c r="B35" s="38"/>
      <c r="C35" s="38"/>
      <c r="D35" s="28"/>
      <c r="E35" s="28"/>
      <c r="F35" s="28"/>
    </row>
    <row r="36" spans="1:10" ht="32.25" customHeight="1" x14ac:dyDescent="0.3">
      <c r="B36" s="26"/>
      <c r="C36" s="26"/>
    </row>
    <row r="37" spans="1:10" ht="32.25" customHeight="1" x14ac:dyDescent="0.3">
      <c r="B37" s="26"/>
      <c r="C37" s="27"/>
      <c r="D37" s="27"/>
      <c r="E37" s="27"/>
      <c r="F37" s="27"/>
      <c r="G37" s="27"/>
    </row>
    <row r="38" spans="1:10" ht="32.25" customHeight="1" x14ac:dyDescent="0.3">
      <c r="B38" s="10"/>
      <c r="C38" s="44"/>
      <c r="D38" s="44"/>
      <c r="E38" s="44"/>
      <c r="F38" s="44"/>
      <c r="G38" s="44"/>
    </row>
    <row r="39" spans="1:10" ht="32.25" customHeight="1" x14ac:dyDescent="0.3">
      <c r="B39" s="10"/>
      <c r="C39" s="10"/>
    </row>
    <row r="41" spans="1:10" ht="32.25" customHeight="1" x14ac:dyDescent="0.3">
      <c r="C41" s="53"/>
      <c r="D41" s="53"/>
      <c r="E41" s="53"/>
      <c r="F41" s="53"/>
      <c r="G41" s="53"/>
    </row>
    <row r="42" spans="1:10" ht="32.25" customHeight="1" x14ac:dyDescent="0.3">
      <c r="C42" s="41"/>
      <c r="D42" s="41"/>
      <c r="E42" s="41"/>
      <c r="F42" s="41"/>
      <c r="G42" s="41"/>
    </row>
  </sheetData>
  <mergeCells count="14">
    <mergeCell ref="C7:G7"/>
    <mergeCell ref="C9:G9"/>
    <mergeCell ref="B8:H8"/>
    <mergeCell ref="B32:H32"/>
    <mergeCell ref="C41:G41"/>
    <mergeCell ref="B17:B19"/>
    <mergeCell ref="H17:H19"/>
    <mergeCell ref="C42:G42"/>
    <mergeCell ref="G17:G19"/>
    <mergeCell ref="D17:D19"/>
    <mergeCell ref="C38:G38"/>
    <mergeCell ref="F17:F19"/>
    <mergeCell ref="E17:E19"/>
    <mergeCell ref="C17:C19"/>
  </mergeCells>
  <pageMargins left="0.55118110236220474" right="0.35433070866141736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ЦИК КР</cp:lastModifiedBy>
  <cp:lastPrinted>2026-09-25T08:04:21Z</cp:lastPrinted>
  <dcterms:created xsi:type="dcterms:W3CDTF">2012-04-11T03:51:06Z</dcterms:created>
  <dcterms:modified xsi:type="dcterms:W3CDTF">2026-09-25T12:14:55Z</dcterms:modified>
</cp:coreProperties>
</file>